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'Лист1'!$A$1:$M$60</definedName>
  </definedNames>
  <calcPr fullCalcOnLoad="1"/>
</workbook>
</file>

<file path=xl/sharedStrings.xml><?xml version="1.0" encoding="utf-8"?>
<sst xmlns="http://schemas.openxmlformats.org/spreadsheetml/2006/main" count="266" uniqueCount="103">
  <si>
    <t xml:space="preserve">                                                                                                                                          (тыс. рублей)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</si>
  <si>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строки</t>
  </si>
  <si>
    <t>Код бюджетной классификации</t>
  </si>
  <si>
    <t xml:space="preserve">Доходы </t>
  </si>
  <si>
    <t>Код группы</t>
  </si>
  <si>
    <t>Код подгруппы</t>
  </si>
  <si>
    <t>Код статьи</t>
  </si>
  <si>
    <t>Код подстатьи</t>
  </si>
  <si>
    <t>Код элемента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</si>
  <si>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</si>
  <si>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</si>
  <si>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</si>
  <si>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пунк-том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</si>
  <si>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Рос-сийской Федерации, за исключением доходов, полученных физическими лицами, зарегистри-рованными в качестве индивидуальных пред-принимателей,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</si>
  <si>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</si>
  <si>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</si>
  <si>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</si>
  <si>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</si>
  <si>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Доходы, получаемые в виде арендой  либо иной платы  за передачу в возмездное  пользование   государственного и муниципального имущества (за исключением имущества автономных учреждений ,а также имущества государственных  и муниципальных  унитарных предприятий ,в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</si>
  <si>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</si>
  <si>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</si>
  <si>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</si>
  <si>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          </t>
  </si>
  <si>
    <t>Дотации  на выравнивание  бюджетной обеспеченности</t>
  </si>
  <si>
    <t>Дотации  бюджетам поселений на выравнивание бюджетной обеспеченности</t>
  </si>
  <si>
    <t>Субвенции бюджетам на осуществления первичного воинского учета на территориях ,где отсутствуют военные комиссариаты</t>
  </si>
  <si>
    <t>Субвенции бюджетам поселений на осуществления первичного воинского учета на территориях ,где отсутствуют военные комиссариаты</t>
  </si>
  <si>
    <t xml:space="preserve">Прочие субвенции  бюджетам поселений </t>
  </si>
  <si>
    <t>ДОХОДЫ ОТ ПРЕДПРИНИМАТЕЛЬСКОЙ И ИНОЙ ПРИНОСЯЩЕЙ ДОХОД ДЕЯТЕЛЬНОСТИ</t>
  </si>
  <si>
    <t xml:space="preserve">Рыночные  продажи  товаров и услуг </t>
  </si>
  <si>
    <t>Доходы от продажи услуг</t>
  </si>
  <si>
    <t>ИТОГО ДОХОДОВ:</t>
  </si>
  <si>
    <t>0 00</t>
  </si>
  <si>
    <t>0 0</t>
  </si>
  <si>
    <t>0 000</t>
  </si>
  <si>
    <t>0 1</t>
  </si>
  <si>
    <t xml:space="preserve">0 0 </t>
  </si>
  <si>
    <t xml:space="preserve"> 0 1</t>
  </si>
  <si>
    <t>0 2</t>
  </si>
  <si>
    <t>0 5</t>
  </si>
  <si>
    <t>ДОХОДЫ ОТ ИСПОЛЬЗОВАНИЯ ИМУЩЕСТВА, НАХОДЯЩЕГОСЯ В ГОСУДАОСТВЕННОЙ И МУНИЦИПАЛЬНОЙ СОБСТВЕННОСТИ</t>
  </si>
  <si>
    <t>0 312</t>
  </si>
  <si>
    <t>0 12</t>
  </si>
  <si>
    <t>0 300</t>
  </si>
  <si>
    <t>0 10</t>
  </si>
  <si>
    <t xml:space="preserve"> 0 0</t>
  </si>
  <si>
    <t>0 6</t>
  </si>
  <si>
    <t>0 8</t>
  </si>
  <si>
    <t>1 0</t>
  </si>
  <si>
    <t>0 01</t>
  </si>
  <si>
    <t>0 3</t>
  </si>
  <si>
    <t>0 4</t>
  </si>
  <si>
    <t xml:space="preserve">СУБВЕНЦИИ ОТ ДРУГИХ БЮДЖЕТОВ БЮДЖЕТНОЙ ОБЕСПЕЧЕННОСТИ </t>
  </si>
  <si>
    <t>0 15</t>
  </si>
  <si>
    <t>0 14</t>
  </si>
  <si>
    <t xml:space="preserve">ПРОЧИЕ СУБВЕНЦИИ   </t>
  </si>
  <si>
    <t>0 50</t>
  </si>
  <si>
    <t>0 701</t>
  </si>
  <si>
    <t>Доходы от продажи услуг, оказываемых  муниципальными учреждениями, находящимися в ведении органов местного самоуправления поселений</t>
  </si>
  <si>
    <t>Код главного  администратора</t>
  </si>
  <si>
    <r>
      <t>Код классификации операций сектора государственного управления, относящихся к доходам бюджето</t>
    </r>
    <r>
      <rPr>
        <sz val="10"/>
        <rFont val="Times New Roman"/>
        <family val="1"/>
      </rPr>
      <t>в</t>
    </r>
  </si>
  <si>
    <t xml:space="preserve">Наименование  групп, подгрупп, статьи, подстатей, элементов, подвидов доходов,  кодов классификации операций сектор государственного управления, относящихся к доходам  бюджетов </t>
  </si>
  <si>
    <t>(тыс.руб.)</t>
  </si>
  <si>
    <t>Код подвида доходов</t>
  </si>
  <si>
    <t xml:space="preserve">                                   Приложение №2</t>
  </si>
  <si>
    <t>Первоночальный план на год</t>
  </si>
  <si>
    <t>Уточненный план на год</t>
  </si>
  <si>
    <t>Исполненос начало года</t>
  </si>
  <si>
    <t>0 311</t>
  </si>
  <si>
    <t xml:space="preserve">ДОТАЦИИ БЮДЖЕТАМ СУБЬЕКТОВ РОССИЙСКОЙ ФЕДЕРАЦИИ И МУНИЦИПАЛЬНЫХ ОБРАЗОВАНИЙ  </t>
  </si>
  <si>
    <t>Земельный налог, взимаемый по ставке, установленной подпунктом 2 пункта 1 ст.394 Налогового Кодекса Российской Федерации</t>
  </si>
  <si>
    <t>0 20</t>
  </si>
  <si>
    <t>00  0</t>
  </si>
  <si>
    <t>0 21</t>
  </si>
  <si>
    <t>Доходы от продажи земельных участков,государственная собственность на которыене разграничена и которые расположены в границах поселений</t>
  </si>
  <si>
    <t>Земельный налог, взимаемый по ставке, установ-ленной подпунктом 2 пункта 1 ст.394 Налогового Кодекса Российской Федерации,и применяемым к объектам налогообложения,расположенным в границах межселенных терреторий</t>
  </si>
  <si>
    <t>Государственная пошлина за совершение нотариальных действий должностными лицами органов местного самоуправленич, уполномоченными в соответствии с законодательными актами Российской Федерации за совершение нотариальных действий</t>
  </si>
  <si>
    <t>0 001</t>
  </si>
  <si>
    <r>
      <t>Прочие межбюджетные трансферты, передаваемые бюджетам поселении</t>
    </r>
    <r>
      <rPr>
        <sz val="9"/>
        <rFont val="Times New Roman"/>
        <family val="1"/>
      </rPr>
      <t xml:space="preserve"> и (выплаты воспитателям в краевых государственных и муниципальных образовательных учреждениях, реализующих основную общеобразовательную программу дошкольного образования детей)</t>
    </r>
  </si>
  <si>
    <t>Прочие межбюджетные трансферты, передаваемые бюджетам поселении (передаваемые бюджетам поселений  на обеспечение первичных мер пожарной безопасности)</t>
  </si>
  <si>
    <t>0 003</t>
  </si>
  <si>
    <t>0 30</t>
  </si>
  <si>
    <t>0 23</t>
  </si>
  <si>
    <t>Земельный налог, взимаемый по ставке, установ-ленной подпунктом 1 пункта 1 ст.394 Налогового Кодекса Российской Федерации,и применяемым к объектам налогообложения,расположенным в границах межселенных терреторий</t>
  </si>
  <si>
    <t>0 13</t>
  </si>
  <si>
    <t>Земельный налог, взимаемый по ставке, установленной подпунктом 1 пункта 1 ст.394 Налогового Кодекса Российской Федерации</t>
  </si>
  <si>
    <t>Прочие безвозмездные поступления в бюджеты муниципальных районов</t>
  </si>
  <si>
    <t xml:space="preserve">Прочие межбюджетные трансферты, передаваемые бюджетам поселении </t>
  </si>
  <si>
    <t>Прочие межбюджетные трансферты, передаваемые бюджетам поселении (выплаты,обеспечивающие уровень заработной платы работников бюджетной сферы не ниже минимальной заработной платы , установленного в Красноярском крае)</t>
  </si>
  <si>
    <t>0 135</t>
  </si>
  <si>
    <t>0 018</t>
  </si>
  <si>
    <t>0 022</t>
  </si>
  <si>
    <t>0 030</t>
  </si>
  <si>
    <t>Налог на имущество физических лиц, зачисляемый в бюджеты поселений</t>
  </si>
  <si>
    <t>Прочие неналоговые доходы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</si>
  <si>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</si>
  <si>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межбюджетные трансферты передоваемые бюджетам</t>
  </si>
  <si>
    <t xml:space="preserve">                                                                                                                                                            к проекту   Решения поселкового Совета </t>
  </si>
  <si>
    <t xml:space="preserve">                                                                                                                                                          депутатов №                    2012_     </t>
  </si>
  <si>
    <t xml:space="preserve">Таблица №2. -Исполнение доходы  бюджета поселка за 2011 год
</t>
  </si>
  <si>
    <t>0 011</t>
  </si>
  <si>
    <t>0 020</t>
  </si>
  <si>
    <t>0 031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</si>
</sst>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8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68" fontId="1" fillId="0" borderId="13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168" fontId="1" fillId="0" borderId="17" xfId="0" applyNumberFormat="1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vertical="top" wrapText="1"/>
    </xf>
    <xf numFmtId="168" fontId="1" fillId="0" borderId="14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1" fillId="0" borderId="17" xfId="0" applyFont="1" applyBorder="1" applyAlignment="1">
      <alignment vertical="top" wrapText="1"/>
    </xf>
    <xf numFmtId="168" fontId="1" fillId="0" borderId="17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textRotation="90" wrapText="1"/>
    </xf>
    <xf numFmtId="0" fontId="0" fillId="0" borderId="20" xfId="0" applyBorder="1" applyAlignment="1">
      <alignment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vertical="top" wrapText="1"/>
    </xf>
    <xf numFmtId="168" fontId="1" fillId="0" borderId="14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wrapText="1"/>
    </xf>
    <xf numFmtId="0" fontId="1" fillId="0" borderId="18" xfId="0" applyFont="1" applyBorder="1" applyAlignment="1">
      <alignment horizontal="justify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view="pageBreakPreview" zoomScaleSheetLayoutView="100" zoomScalePageLayoutView="0" workbookViewId="0" topLeftCell="A52">
      <selection activeCell="L62" sqref="L62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3.00390625" style="0" customWidth="1"/>
    <col min="4" max="4" width="4.75390625" style="0" customWidth="1"/>
    <col min="5" max="5" width="3.625" style="0" customWidth="1"/>
    <col min="6" max="6" width="4.125" style="0" customWidth="1"/>
    <col min="7" max="7" width="4.25390625" style="0" customWidth="1"/>
    <col min="8" max="8" width="5.00390625" style="0" customWidth="1"/>
    <col min="9" max="9" width="13.00390625" style="0" customWidth="1"/>
    <col min="10" max="10" width="34.375" style="0" customWidth="1"/>
    <col min="11" max="11" width="8.875" style="0" customWidth="1"/>
    <col min="12" max="12" width="10.00390625" style="0" bestFit="1" customWidth="1"/>
    <col min="15" max="15" width="9.625" style="0" bestFit="1" customWidth="1"/>
  </cols>
  <sheetData>
    <row r="1" spans="1:14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2" t="s">
        <v>64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4"/>
    </row>
    <row r="4" spans="1:14" ht="12.75">
      <c r="A4" s="62" t="s">
        <v>97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4"/>
    </row>
    <row r="5" spans="1:14" ht="12.75">
      <c r="A5" s="62" t="s">
        <v>98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"/>
    </row>
    <row r="6" spans="1:14" ht="15" customHeight="1">
      <c r="A6" s="63" t="s">
        <v>99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4"/>
    </row>
    <row r="7" spans="1:14" ht="16.5" customHeight="1" thickBot="1">
      <c r="A7" s="5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 t="s">
        <v>62</v>
      </c>
      <c r="N7" s="4"/>
    </row>
    <row r="8" spans="1:14" ht="11.25" customHeight="1">
      <c r="A8" s="47" t="s">
        <v>1</v>
      </c>
      <c r="B8" s="50" t="s">
        <v>2</v>
      </c>
      <c r="C8" s="51"/>
      <c r="D8" s="51"/>
      <c r="E8" s="51"/>
      <c r="F8" s="51"/>
      <c r="G8" s="51"/>
      <c r="H8" s="51"/>
      <c r="I8" s="52"/>
      <c r="J8" s="75" t="s">
        <v>61</v>
      </c>
      <c r="K8" s="50"/>
      <c r="L8" s="51"/>
      <c r="M8" s="52"/>
      <c r="N8" s="74"/>
    </row>
    <row r="9" spans="1:14" ht="12.75" customHeight="1" hidden="1">
      <c r="A9" s="48"/>
      <c r="B9" s="59"/>
      <c r="C9" s="65"/>
      <c r="D9" s="65"/>
      <c r="E9" s="65"/>
      <c r="F9" s="65"/>
      <c r="G9" s="65"/>
      <c r="H9" s="65"/>
      <c r="I9" s="61"/>
      <c r="J9" s="76"/>
      <c r="K9" s="59"/>
      <c r="L9" s="60"/>
      <c r="M9" s="61"/>
      <c r="N9" s="74"/>
    </row>
    <row r="10" spans="1:14" ht="0.75" customHeight="1" thickBot="1">
      <c r="A10" s="48"/>
      <c r="B10" s="56"/>
      <c r="C10" s="57"/>
      <c r="D10" s="57"/>
      <c r="E10" s="57"/>
      <c r="F10" s="57"/>
      <c r="G10" s="57"/>
      <c r="H10" s="57"/>
      <c r="I10" s="58"/>
      <c r="J10" s="76"/>
      <c r="K10" s="59"/>
      <c r="L10" s="60"/>
      <c r="M10" s="61"/>
      <c r="N10" s="74"/>
    </row>
    <row r="11" spans="1:14" ht="13.5" thickBot="1">
      <c r="A11" s="48"/>
      <c r="B11" s="53" t="s">
        <v>59</v>
      </c>
      <c r="C11" s="47" t="s">
        <v>4</v>
      </c>
      <c r="D11" s="47" t="s">
        <v>5</v>
      </c>
      <c r="E11" s="47" t="s">
        <v>6</v>
      </c>
      <c r="F11" s="47" t="s">
        <v>7</v>
      </c>
      <c r="G11" s="47" t="s">
        <v>8</v>
      </c>
      <c r="H11" s="47" t="s">
        <v>63</v>
      </c>
      <c r="I11" s="55" t="s">
        <v>60</v>
      </c>
      <c r="J11" s="76"/>
      <c r="K11" s="56" t="s">
        <v>3</v>
      </c>
      <c r="L11" s="57"/>
      <c r="M11" s="58"/>
      <c r="N11" s="2"/>
    </row>
    <row r="12" spans="1:14" ht="88.5" customHeight="1">
      <c r="A12" s="49"/>
      <c r="B12" s="54"/>
      <c r="C12" s="49"/>
      <c r="D12" s="49"/>
      <c r="E12" s="49"/>
      <c r="F12" s="49"/>
      <c r="G12" s="49"/>
      <c r="H12" s="49"/>
      <c r="I12" s="49"/>
      <c r="J12" s="77"/>
      <c r="K12" s="25" t="s">
        <v>65</v>
      </c>
      <c r="L12" s="25" t="s">
        <v>66</v>
      </c>
      <c r="M12" s="25" t="s">
        <v>67</v>
      </c>
      <c r="N12" s="2"/>
    </row>
    <row r="13" spans="1:14" ht="12.75">
      <c r="A13" s="15">
        <v>1</v>
      </c>
      <c r="B13" s="22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2"/>
    </row>
    <row r="14" spans="1:14" ht="12.75">
      <c r="A14" s="15">
        <v>1</v>
      </c>
      <c r="B14" s="22" t="s">
        <v>32</v>
      </c>
      <c r="C14" s="15">
        <v>1</v>
      </c>
      <c r="D14" s="15" t="s">
        <v>33</v>
      </c>
      <c r="E14" s="15" t="s">
        <v>33</v>
      </c>
      <c r="F14" s="15" t="s">
        <v>32</v>
      </c>
      <c r="G14" s="15" t="s">
        <v>33</v>
      </c>
      <c r="H14" s="15" t="s">
        <v>34</v>
      </c>
      <c r="I14" s="15" t="s">
        <v>32</v>
      </c>
      <c r="J14" s="15" t="s">
        <v>9</v>
      </c>
      <c r="K14" s="19">
        <f>K15+K37+K39+K40+K41</f>
        <v>11426.645</v>
      </c>
      <c r="L14" s="19">
        <f>L15+L36+L39</f>
        <v>11803.391000000001</v>
      </c>
      <c r="M14" s="19">
        <f>M15+M36+M39</f>
        <v>11679.768</v>
      </c>
      <c r="N14" s="2"/>
    </row>
    <row r="15" spans="1:14" ht="12.75">
      <c r="A15" s="15">
        <v>2</v>
      </c>
      <c r="B15" s="22">
        <v>182</v>
      </c>
      <c r="C15" s="15">
        <v>1</v>
      </c>
      <c r="D15" s="15" t="s">
        <v>35</v>
      </c>
      <c r="E15" s="15" t="s">
        <v>36</v>
      </c>
      <c r="F15" s="15" t="s">
        <v>32</v>
      </c>
      <c r="G15" s="15" t="s">
        <v>33</v>
      </c>
      <c r="H15" s="15" t="s">
        <v>34</v>
      </c>
      <c r="I15" s="15" t="s">
        <v>32</v>
      </c>
      <c r="J15" s="20" t="s">
        <v>10</v>
      </c>
      <c r="K15" s="37">
        <f>K16+K19+K27+K29</f>
        <v>10239.776</v>
      </c>
      <c r="L15" s="37">
        <f>L16+L19+L27+L29</f>
        <v>10421.86</v>
      </c>
      <c r="M15" s="37">
        <f>M16+M19+M27+M29</f>
        <v>10298.121</v>
      </c>
      <c r="N15" s="2"/>
    </row>
    <row r="16" spans="1:14" ht="15" customHeight="1">
      <c r="A16" s="15">
        <v>3</v>
      </c>
      <c r="B16" s="22">
        <v>182</v>
      </c>
      <c r="C16" s="15">
        <v>1</v>
      </c>
      <c r="D16" s="15" t="s">
        <v>35</v>
      </c>
      <c r="E16" s="15" t="s">
        <v>38</v>
      </c>
      <c r="F16" s="15" t="s">
        <v>72</v>
      </c>
      <c r="G16" s="15" t="s">
        <v>35</v>
      </c>
      <c r="H16" s="15" t="s">
        <v>34</v>
      </c>
      <c r="I16" s="15">
        <v>110</v>
      </c>
      <c r="J16" s="20" t="s">
        <v>11</v>
      </c>
      <c r="K16" s="37">
        <f aca="true" t="shared" si="0" ref="K16:M17">K17</f>
        <v>9393.8</v>
      </c>
      <c r="L16" s="37">
        <f t="shared" si="0"/>
        <v>9576.468</v>
      </c>
      <c r="M16" s="37">
        <f t="shared" si="0"/>
        <v>9468.356</v>
      </c>
      <c r="N16" s="2"/>
    </row>
    <row r="17" spans="1:14" ht="64.5" customHeight="1">
      <c r="A17" s="15">
        <v>4</v>
      </c>
      <c r="B17" s="22">
        <v>182</v>
      </c>
      <c r="C17" s="15">
        <v>1</v>
      </c>
      <c r="D17" s="15" t="s">
        <v>35</v>
      </c>
      <c r="E17" s="15" t="s">
        <v>38</v>
      </c>
      <c r="F17" s="15" t="s">
        <v>71</v>
      </c>
      <c r="G17" s="15" t="s">
        <v>37</v>
      </c>
      <c r="H17" s="15" t="s">
        <v>34</v>
      </c>
      <c r="I17" s="15">
        <v>110</v>
      </c>
      <c r="J17" s="20" t="s">
        <v>12</v>
      </c>
      <c r="K17" s="37">
        <f t="shared" si="0"/>
        <v>9393.8</v>
      </c>
      <c r="L17" s="37">
        <f t="shared" si="0"/>
        <v>9576.468</v>
      </c>
      <c r="M17" s="37">
        <f>M18</f>
        <v>9468.356</v>
      </c>
      <c r="N17" s="2"/>
    </row>
    <row r="18" spans="1:14" ht="140.25" customHeight="1">
      <c r="A18" s="15">
        <v>5</v>
      </c>
      <c r="B18" s="22">
        <v>182</v>
      </c>
      <c r="C18" s="15">
        <v>1</v>
      </c>
      <c r="D18" s="15" t="s">
        <v>35</v>
      </c>
      <c r="E18" s="15" t="s">
        <v>38</v>
      </c>
      <c r="F18" s="15" t="s">
        <v>73</v>
      </c>
      <c r="G18" s="15" t="s">
        <v>35</v>
      </c>
      <c r="H18" s="15" t="s">
        <v>34</v>
      </c>
      <c r="I18" s="15">
        <v>110</v>
      </c>
      <c r="J18" s="20" t="s">
        <v>13</v>
      </c>
      <c r="K18" s="37">
        <v>9393.8</v>
      </c>
      <c r="L18" s="37">
        <v>9576.468</v>
      </c>
      <c r="M18" s="37">
        <v>9468.356</v>
      </c>
      <c r="N18" s="2"/>
    </row>
    <row r="19" spans="1:14" ht="14.25" customHeight="1">
      <c r="A19" s="15">
        <v>6</v>
      </c>
      <c r="B19" s="22">
        <v>182</v>
      </c>
      <c r="C19" s="15">
        <v>1</v>
      </c>
      <c r="D19" s="15" t="s">
        <v>46</v>
      </c>
      <c r="E19" s="15" t="s">
        <v>33</v>
      </c>
      <c r="F19" s="15" t="s">
        <v>32</v>
      </c>
      <c r="G19" s="15" t="s">
        <v>33</v>
      </c>
      <c r="H19" s="15" t="s">
        <v>34</v>
      </c>
      <c r="I19" s="15" t="s">
        <v>32</v>
      </c>
      <c r="J19" s="20" t="s">
        <v>14</v>
      </c>
      <c r="K19" s="37">
        <f>K20+K22</f>
        <v>483.84</v>
      </c>
      <c r="L19" s="37">
        <f>L20+L22</f>
        <v>407</v>
      </c>
      <c r="M19" s="37">
        <f>M20+M22</f>
        <v>375.92100000000005</v>
      </c>
      <c r="N19" s="2"/>
    </row>
    <row r="20" spans="1:14" ht="25.5" customHeight="1">
      <c r="A20" s="15">
        <v>7</v>
      </c>
      <c r="B20" s="22">
        <v>182</v>
      </c>
      <c r="C20" s="15">
        <v>1</v>
      </c>
      <c r="D20" s="15" t="s">
        <v>46</v>
      </c>
      <c r="E20" s="15" t="s">
        <v>35</v>
      </c>
      <c r="F20" s="15" t="s">
        <v>32</v>
      </c>
      <c r="G20" s="15" t="s">
        <v>33</v>
      </c>
      <c r="H20" s="15" t="s">
        <v>34</v>
      </c>
      <c r="I20" s="15">
        <v>110</v>
      </c>
      <c r="J20" s="20" t="s">
        <v>15</v>
      </c>
      <c r="K20" s="37">
        <f>K21</f>
        <v>6.5</v>
      </c>
      <c r="L20" s="37">
        <f>L21</f>
        <v>35</v>
      </c>
      <c r="M20" s="37">
        <f>M21</f>
        <v>35.615</v>
      </c>
      <c r="N20" s="2"/>
    </row>
    <row r="21" spans="1:14" ht="25.5">
      <c r="A21" s="15">
        <v>8</v>
      </c>
      <c r="B21" s="22">
        <v>182</v>
      </c>
      <c r="C21" s="15">
        <v>1</v>
      </c>
      <c r="D21" s="15" t="s">
        <v>46</v>
      </c>
      <c r="E21" s="15" t="s">
        <v>35</v>
      </c>
      <c r="F21" s="15" t="s">
        <v>81</v>
      </c>
      <c r="G21" s="15">
        <v>10</v>
      </c>
      <c r="H21" s="15" t="s">
        <v>34</v>
      </c>
      <c r="I21" s="15">
        <v>110</v>
      </c>
      <c r="J21" s="20" t="s">
        <v>93</v>
      </c>
      <c r="K21" s="37">
        <v>6.5</v>
      </c>
      <c r="L21" s="37">
        <v>35</v>
      </c>
      <c r="M21" s="37">
        <v>35.615</v>
      </c>
      <c r="N21" s="18"/>
    </row>
    <row r="22" spans="1:14" ht="14.25" customHeight="1">
      <c r="A22" s="15">
        <v>9</v>
      </c>
      <c r="B22" s="22">
        <v>182</v>
      </c>
      <c r="C22" s="15">
        <v>1</v>
      </c>
      <c r="D22" s="15" t="s">
        <v>46</v>
      </c>
      <c r="E22" s="15" t="s">
        <v>46</v>
      </c>
      <c r="F22" s="15" t="s">
        <v>32</v>
      </c>
      <c r="G22" s="15" t="s">
        <v>45</v>
      </c>
      <c r="H22" s="15" t="s">
        <v>34</v>
      </c>
      <c r="I22" s="15">
        <v>110</v>
      </c>
      <c r="J22" s="20" t="s">
        <v>16</v>
      </c>
      <c r="K22" s="37">
        <f>K23+K25</f>
        <v>477.34</v>
      </c>
      <c r="L22" s="37">
        <f>L23+L25</f>
        <v>372</v>
      </c>
      <c r="M22" s="37">
        <f>M23+M25</f>
        <v>340.30600000000004</v>
      </c>
      <c r="N22" s="2"/>
    </row>
    <row r="23" spans="1:14" ht="51">
      <c r="A23" s="15">
        <v>10</v>
      </c>
      <c r="B23" s="22">
        <v>182</v>
      </c>
      <c r="C23" s="15">
        <v>1</v>
      </c>
      <c r="D23" s="15" t="s">
        <v>46</v>
      </c>
      <c r="E23" s="15" t="s">
        <v>46</v>
      </c>
      <c r="F23" s="15" t="s">
        <v>44</v>
      </c>
      <c r="G23" s="15" t="s">
        <v>33</v>
      </c>
      <c r="H23" s="15" t="s">
        <v>34</v>
      </c>
      <c r="I23" s="15">
        <v>110</v>
      </c>
      <c r="J23" s="20" t="s">
        <v>85</v>
      </c>
      <c r="K23" s="37">
        <f>K24</f>
        <v>56</v>
      </c>
      <c r="L23" s="37">
        <f>L24</f>
        <v>42</v>
      </c>
      <c r="M23" s="37">
        <f>M24</f>
        <v>40.915</v>
      </c>
      <c r="N23" s="2"/>
    </row>
    <row r="24" spans="1:14" ht="76.5">
      <c r="A24" s="15">
        <v>11</v>
      </c>
      <c r="B24" s="22">
        <v>182</v>
      </c>
      <c r="C24" s="15">
        <v>1</v>
      </c>
      <c r="D24" s="15" t="s">
        <v>46</v>
      </c>
      <c r="E24" s="15" t="s">
        <v>46</v>
      </c>
      <c r="F24" s="15" t="s">
        <v>84</v>
      </c>
      <c r="G24" s="15">
        <v>10</v>
      </c>
      <c r="H24" s="15" t="s">
        <v>34</v>
      </c>
      <c r="I24" s="15">
        <v>110</v>
      </c>
      <c r="J24" s="20" t="s">
        <v>83</v>
      </c>
      <c r="K24" s="37">
        <v>56</v>
      </c>
      <c r="L24" s="37">
        <v>42</v>
      </c>
      <c r="M24" s="37">
        <v>40.915</v>
      </c>
      <c r="N24" s="2"/>
    </row>
    <row r="25" spans="1:14" ht="54" customHeight="1">
      <c r="A25" s="15">
        <v>12</v>
      </c>
      <c r="B25" s="22">
        <v>182</v>
      </c>
      <c r="C25" s="15">
        <v>1</v>
      </c>
      <c r="D25" s="15" t="s">
        <v>46</v>
      </c>
      <c r="E25" s="15" t="s">
        <v>46</v>
      </c>
      <c r="F25" s="15" t="s">
        <v>71</v>
      </c>
      <c r="G25" s="15" t="s">
        <v>33</v>
      </c>
      <c r="H25" s="15" t="s">
        <v>34</v>
      </c>
      <c r="I25" s="15">
        <v>110</v>
      </c>
      <c r="J25" s="20" t="s">
        <v>70</v>
      </c>
      <c r="K25" s="37">
        <f>K26</f>
        <v>421.34</v>
      </c>
      <c r="L25" s="37">
        <f>L26</f>
        <v>330</v>
      </c>
      <c r="M25" s="37">
        <f>M26</f>
        <v>299.391</v>
      </c>
      <c r="N25" s="2"/>
    </row>
    <row r="26" spans="1:14" ht="80.25" customHeight="1">
      <c r="A26" s="15">
        <v>13</v>
      </c>
      <c r="B26" s="22">
        <v>182</v>
      </c>
      <c r="C26" s="15">
        <v>1</v>
      </c>
      <c r="D26" s="15" t="s">
        <v>46</v>
      </c>
      <c r="E26" s="15" t="s">
        <v>46</v>
      </c>
      <c r="F26" s="15" t="s">
        <v>82</v>
      </c>
      <c r="G26" s="15">
        <v>10</v>
      </c>
      <c r="H26" s="15" t="s">
        <v>34</v>
      </c>
      <c r="I26" s="15">
        <v>110</v>
      </c>
      <c r="J26" s="20" t="s">
        <v>75</v>
      </c>
      <c r="K26" s="37">
        <v>421.34</v>
      </c>
      <c r="L26" s="37">
        <v>330</v>
      </c>
      <c r="M26" s="37">
        <v>299.391</v>
      </c>
      <c r="N26" s="2"/>
    </row>
    <row r="27" spans="1:14" ht="16.5" customHeight="1">
      <c r="A27" s="15">
        <v>14</v>
      </c>
      <c r="B27" s="22">
        <v>560</v>
      </c>
      <c r="C27" s="15">
        <v>1</v>
      </c>
      <c r="D27" s="15" t="s">
        <v>47</v>
      </c>
      <c r="E27" s="15" t="s">
        <v>33</v>
      </c>
      <c r="F27" s="15" t="s">
        <v>32</v>
      </c>
      <c r="G27" s="15" t="s">
        <v>33</v>
      </c>
      <c r="H27" s="15" t="s">
        <v>34</v>
      </c>
      <c r="I27" s="15" t="s">
        <v>32</v>
      </c>
      <c r="J27" s="20" t="s">
        <v>17</v>
      </c>
      <c r="K27" s="37">
        <f>K28</f>
        <v>30</v>
      </c>
      <c r="L27" s="37">
        <f>L28</f>
        <v>30</v>
      </c>
      <c r="M27" s="37">
        <f>M28</f>
        <v>26.8</v>
      </c>
      <c r="N27" s="2"/>
    </row>
    <row r="28" spans="1:14" ht="92.25" customHeight="1">
      <c r="A28" s="15">
        <v>15</v>
      </c>
      <c r="B28" s="22">
        <v>560</v>
      </c>
      <c r="C28" s="15">
        <v>1</v>
      </c>
      <c r="D28" s="15" t="s">
        <v>47</v>
      </c>
      <c r="E28" s="15" t="s">
        <v>51</v>
      </c>
      <c r="F28" s="15" t="s">
        <v>32</v>
      </c>
      <c r="G28" s="15" t="s">
        <v>35</v>
      </c>
      <c r="H28" s="15">
        <v>1000</v>
      </c>
      <c r="I28" s="15">
        <v>110</v>
      </c>
      <c r="J28" s="20" t="s">
        <v>76</v>
      </c>
      <c r="K28" s="37">
        <v>30</v>
      </c>
      <c r="L28" s="37">
        <v>30</v>
      </c>
      <c r="M28" s="37">
        <v>26.8</v>
      </c>
      <c r="N28" s="2"/>
    </row>
    <row r="29" spans="1:14" ht="55.5" customHeight="1">
      <c r="A29" s="15">
        <v>16</v>
      </c>
      <c r="B29" s="22">
        <v>560</v>
      </c>
      <c r="C29" s="15">
        <v>1</v>
      </c>
      <c r="D29" s="15">
        <v>11</v>
      </c>
      <c r="E29" s="15" t="s">
        <v>33</v>
      </c>
      <c r="F29" s="15" t="s">
        <v>32</v>
      </c>
      <c r="G29" s="15" t="s">
        <v>33</v>
      </c>
      <c r="H29" s="15" t="s">
        <v>34</v>
      </c>
      <c r="I29" s="15">
        <v>120</v>
      </c>
      <c r="J29" s="20" t="s">
        <v>40</v>
      </c>
      <c r="K29" s="37">
        <f>K30</f>
        <v>332.136</v>
      </c>
      <c r="L29" s="37">
        <f>L30</f>
        <v>408.392</v>
      </c>
      <c r="M29" s="37">
        <f>M30</f>
        <v>427.044</v>
      </c>
      <c r="N29" s="18"/>
    </row>
    <row r="30" spans="1:14" ht="114.75">
      <c r="A30" s="15">
        <v>17</v>
      </c>
      <c r="B30" s="22">
        <v>560</v>
      </c>
      <c r="C30" s="15">
        <v>1</v>
      </c>
      <c r="D30" s="15">
        <v>11</v>
      </c>
      <c r="E30" s="15" t="s">
        <v>39</v>
      </c>
      <c r="F30" s="15" t="s">
        <v>32</v>
      </c>
      <c r="G30" s="15" t="s">
        <v>33</v>
      </c>
      <c r="H30" s="15" t="s">
        <v>34</v>
      </c>
      <c r="I30" s="15">
        <v>120</v>
      </c>
      <c r="J30" s="20" t="s">
        <v>18</v>
      </c>
      <c r="K30" s="37">
        <f aca="true" t="shared" si="1" ref="K30:M31">K31</f>
        <v>332.136</v>
      </c>
      <c r="L30" s="37">
        <f t="shared" si="1"/>
        <v>408.392</v>
      </c>
      <c r="M30" s="37">
        <f t="shared" si="1"/>
        <v>427.044</v>
      </c>
      <c r="N30" s="2"/>
    </row>
    <row r="31" spans="1:14" ht="102">
      <c r="A31" s="15">
        <v>18</v>
      </c>
      <c r="B31" s="22" t="s">
        <v>42</v>
      </c>
      <c r="C31" s="15">
        <v>1</v>
      </c>
      <c r="D31" s="15">
        <v>11</v>
      </c>
      <c r="E31" s="15" t="s">
        <v>39</v>
      </c>
      <c r="F31" s="15" t="s">
        <v>44</v>
      </c>
      <c r="G31" s="15" t="s">
        <v>48</v>
      </c>
      <c r="H31" s="15" t="s">
        <v>34</v>
      </c>
      <c r="I31" s="15">
        <v>120</v>
      </c>
      <c r="J31" s="20" t="s">
        <v>19</v>
      </c>
      <c r="K31" s="37">
        <f t="shared" si="1"/>
        <v>332.136</v>
      </c>
      <c r="L31" s="37">
        <f t="shared" si="1"/>
        <v>408.392</v>
      </c>
      <c r="M31" s="37">
        <f t="shared" si="1"/>
        <v>427.044</v>
      </c>
      <c r="N31" s="2"/>
    </row>
    <row r="32" spans="1:14" ht="102">
      <c r="A32" s="15">
        <v>19</v>
      </c>
      <c r="B32" s="22" t="s">
        <v>42</v>
      </c>
      <c r="C32" s="15">
        <v>1</v>
      </c>
      <c r="D32" s="15">
        <v>11</v>
      </c>
      <c r="E32" s="15" t="s">
        <v>39</v>
      </c>
      <c r="F32" s="15" t="s">
        <v>44</v>
      </c>
      <c r="G32" s="15">
        <v>10</v>
      </c>
      <c r="H32" s="15" t="s">
        <v>43</v>
      </c>
      <c r="I32" s="15">
        <v>120</v>
      </c>
      <c r="J32" s="20" t="s">
        <v>19</v>
      </c>
      <c r="K32" s="37">
        <f>K33+K34</f>
        <v>332.136</v>
      </c>
      <c r="L32" s="37">
        <f>L33+L34</f>
        <v>408.392</v>
      </c>
      <c r="M32" s="37">
        <f>M33+M34</f>
        <v>427.044</v>
      </c>
      <c r="N32" s="2"/>
    </row>
    <row r="33" spans="1:14" ht="102">
      <c r="A33" s="15">
        <v>20</v>
      </c>
      <c r="B33" s="22" t="s">
        <v>42</v>
      </c>
      <c r="C33" s="15">
        <v>1</v>
      </c>
      <c r="D33" s="15">
        <v>11</v>
      </c>
      <c r="E33" s="17" t="s">
        <v>39</v>
      </c>
      <c r="F33" s="17" t="s">
        <v>44</v>
      </c>
      <c r="G33" s="17">
        <v>10</v>
      </c>
      <c r="H33" s="15" t="s">
        <v>68</v>
      </c>
      <c r="I33" s="15">
        <v>120</v>
      </c>
      <c r="J33" s="20" t="s">
        <v>20</v>
      </c>
      <c r="K33" s="37">
        <v>4.906</v>
      </c>
      <c r="L33" s="37">
        <v>2.772</v>
      </c>
      <c r="M33" s="37">
        <v>2.772</v>
      </c>
      <c r="N33" s="2"/>
    </row>
    <row r="34" spans="1:14" ht="103.5" customHeight="1">
      <c r="A34" s="15">
        <v>21</v>
      </c>
      <c r="B34" s="22" t="s">
        <v>42</v>
      </c>
      <c r="C34" s="15">
        <v>1</v>
      </c>
      <c r="D34" s="15">
        <v>11</v>
      </c>
      <c r="E34" s="17" t="s">
        <v>39</v>
      </c>
      <c r="F34" s="17" t="s">
        <v>44</v>
      </c>
      <c r="G34" s="17">
        <v>10</v>
      </c>
      <c r="H34" s="15" t="s">
        <v>41</v>
      </c>
      <c r="I34" s="15">
        <v>120</v>
      </c>
      <c r="J34" s="20" t="s">
        <v>20</v>
      </c>
      <c r="K34" s="37">
        <v>327.23</v>
      </c>
      <c r="L34" s="37">
        <v>405.62</v>
      </c>
      <c r="M34" s="37">
        <v>424.272</v>
      </c>
      <c r="N34" s="2"/>
    </row>
    <row r="35" spans="1:14" ht="51">
      <c r="A35" s="15">
        <v>22</v>
      </c>
      <c r="B35" s="23">
        <v>560</v>
      </c>
      <c r="C35" s="15">
        <v>1</v>
      </c>
      <c r="D35" s="17">
        <v>13</v>
      </c>
      <c r="E35" s="15" t="s">
        <v>33</v>
      </c>
      <c r="F35" s="16" t="s">
        <v>32</v>
      </c>
      <c r="G35" s="17" t="s">
        <v>33</v>
      </c>
      <c r="H35" s="16" t="s">
        <v>34</v>
      </c>
      <c r="I35" s="15">
        <v>130</v>
      </c>
      <c r="J35" s="31" t="s">
        <v>28</v>
      </c>
      <c r="K35" s="37">
        <f aca="true" t="shared" si="2" ref="K35:M37">K36</f>
        <v>1171.869</v>
      </c>
      <c r="L35" s="37">
        <f t="shared" si="2"/>
        <v>1334.983</v>
      </c>
      <c r="M35" s="37">
        <f t="shared" si="2"/>
        <v>1334.983</v>
      </c>
      <c r="N35" s="2"/>
    </row>
    <row r="36" spans="1:14" ht="12.75">
      <c r="A36" s="15">
        <v>23</v>
      </c>
      <c r="B36" s="23">
        <v>560</v>
      </c>
      <c r="C36" s="15">
        <v>1</v>
      </c>
      <c r="D36" s="17">
        <v>13</v>
      </c>
      <c r="E36" s="15" t="s">
        <v>33</v>
      </c>
      <c r="F36" s="16" t="s">
        <v>32</v>
      </c>
      <c r="G36" s="17" t="s">
        <v>33</v>
      </c>
      <c r="H36" s="16" t="s">
        <v>34</v>
      </c>
      <c r="I36" s="15">
        <v>130</v>
      </c>
      <c r="J36" s="20" t="s">
        <v>29</v>
      </c>
      <c r="K36" s="37">
        <f t="shared" si="2"/>
        <v>1171.869</v>
      </c>
      <c r="L36" s="37">
        <f t="shared" si="2"/>
        <v>1334.983</v>
      </c>
      <c r="M36" s="37">
        <f t="shared" si="2"/>
        <v>1334.983</v>
      </c>
      <c r="N36" s="2"/>
    </row>
    <row r="37" spans="1:14" ht="12.75">
      <c r="A37" s="15">
        <v>24</v>
      </c>
      <c r="B37" s="23">
        <v>560</v>
      </c>
      <c r="C37" s="15">
        <v>1</v>
      </c>
      <c r="D37" s="17">
        <v>13</v>
      </c>
      <c r="E37" s="15" t="s">
        <v>50</v>
      </c>
      <c r="F37" s="16" t="s">
        <v>32</v>
      </c>
      <c r="G37" s="17" t="s">
        <v>33</v>
      </c>
      <c r="H37" s="16" t="s">
        <v>34</v>
      </c>
      <c r="I37" s="15">
        <v>130</v>
      </c>
      <c r="J37" s="20" t="s">
        <v>30</v>
      </c>
      <c r="K37" s="37">
        <f t="shared" si="2"/>
        <v>1171.869</v>
      </c>
      <c r="L37" s="37">
        <f t="shared" si="2"/>
        <v>1334.983</v>
      </c>
      <c r="M37" s="37">
        <f t="shared" si="2"/>
        <v>1334.983</v>
      </c>
      <c r="N37" s="2"/>
    </row>
    <row r="38" spans="1:14" ht="51">
      <c r="A38" s="15">
        <v>25</v>
      </c>
      <c r="B38" s="23">
        <v>560</v>
      </c>
      <c r="C38" s="15">
        <v>1</v>
      </c>
      <c r="D38" s="17">
        <v>13</v>
      </c>
      <c r="E38" s="15" t="s">
        <v>50</v>
      </c>
      <c r="F38" s="16" t="s">
        <v>56</v>
      </c>
      <c r="G38" s="17">
        <v>10</v>
      </c>
      <c r="H38" s="16" t="s">
        <v>57</v>
      </c>
      <c r="I38" s="15">
        <v>130</v>
      </c>
      <c r="J38" s="20" t="s">
        <v>58</v>
      </c>
      <c r="K38" s="38">
        <v>1171.869</v>
      </c>
      <c r="L38" s="38">
        <v>1334.983</v>
      </c>
      <c r="M38" s="38">
        <v>1334.983</v>
      </c>
      <c r="N38" s="2"/>
    </row>
    <row r="39" spans="1:14" ht="54.75" customHeight="1">
      <c r="A39" s="15">
        <v>26</v>
      </c>
      <c r="B39" s="26" t="s">
        <v>42</v>
      </c>
      <c r="C39" s="15">
        <v>1</v>
      </c>
      <c r="D39" s="15">
        <v>14</v>
      </c>
      <c r="E39" s="17" t="s">
        <v>46</v>
      </c>
      <c r="F39" s="17" t="s">
        <v>54</v>
      </c>
      <c r="G39" s="17" t="s">
        <v>48</v>
      </c>
      <c r="H39" s="15" t="s">
        <v>34</v>
      </c>
      <c r="I39" s="15">
        <v>430</v>
      </c>
      <c r="J39" s="20" t="s">
        <v>74</v>
      </c>
      <c r="K39" s="37">
        <v>15</v>
      </c>
      <c r="L39" s="37">
        <v>46.548</v>
      </c>
      <c r="M39" s="37">
        <v>46.664</v>
      </c>
      <c r="N39" s="2"/>
    </row>
    <row r="40" spans="1:14" ht="26.25" customHeight="1">
      <c r="A40" s="15">
        <v>27</v>
      </c>
      <c r="B40" s="26">
        <v>560</v>
      </c>
      <c r="C40" s="15">
        <v>1</v>
      </c>
      <c r="D40" s="15">
        <v>17</v>
      </c>
      <c r="E40" s="17" t="s">
        <v>39</v>
      </c>
      <c r="F40" s="17" t="s">
        <v>56</v>
      </c>
      <c r="G40" s="17">
        <v>10</v>
      </c>
      <c r="H40" s="15" t="s">
        <v>34</v>
      </c>
      <c r="I40" s="15">
        <v>180</v>
      </c>
      <c r="J40" s="20" t="s">
        <v>94</v>
      </c>
      <c r="K40" s="37"/>
      <c r="L40" s="37"/>
      <c r="M40" s="37"/>
      <c r="N40" s="2"/>
    </row>
    <row r="41" spans="1:14" ht="54.75" customHeight="1">
      <c r="A41" s="15">
        <v>28</v>
      </c>
      <c r="B41" s="26">
        <v>560</v>
      </c>
      <c r="C41" s="15">
        <v>2</v>
      </c>
      <c r="D41" s="15">
        <v>19</v>
      </c>
      <c r="E41" s="17" t="s">
        <v>39</v>
      </c>
      <c r="F41" s="17" t="s">
        <v>32</v>
      </c>
      <c r="G41" s="17">
        <v>10</v>
      </c>
      <c r="H41" s="15" t="s">
        <v>34</v>
      </c>
      <c r="I41" s="15">
        <v>151</v>
      </c>
      <c r="J41" s="20" t="s">
        <v>95</v>
      </c>
      <c r="K41" s="37"/>
      <c r="L41" s="37">
        <v>-9.514</v>
      </c>
      <c r="M41" s="37">
        <v>-9.514</v>
      </c>
      <c r="N41" s="2"/>
    </row>
    <row r="42" spans="1:14" ht="20.25" customHeight="1">
      <c r="A42" s="16">
        <v>29</v>
      </c>
      <c r="B42" s="21">
        <v>560</v>
      </c>
      <c r="C42" s="16">
        <v>2</v>
      </c>
      <c r="D42" s="15" t="s">
        <v>33</v>
      </c>
      <c r="E42" s="17" t="s">
        <v>33</v>
      </c>
      <c r="F42" s="17" t="s">
        <v>33</v>
      </c>
      <c r="G42" s="17" t="s">
        <v>33</v>
      </c>
      <c r="H42" s="15" t="s">
        <v>34</v>
      </c>
      <c r="I42" s="15" t="s">
        <v>32</v>
      </c>
      <c r="J42" s="20" t="s">
        <v>21</v>
      </c>
      <c r="K42" s="37">
        <f>K43</f>
        <v>6993.465999999999</v>
      </c>
      <c r="L42" s="37">
        <f>L43</f>
        <v>10401.848999999998</v>
      </c>
      <c r="M42" s="37">
        <f>M43</f>
        <v>10355.166999999998</v>
      </c>
      <c r="N42" s="18"/>
    </row>
    <row r="43" spans="1:14" ht="41.25" customHeight="1">
      <c r="A43" s="16">
        <v>30</v>
      </c>
      <c r="B43" s="21">
        <v>560</v>
      </c>
      <c r="C43" s="15">
        <v>2</v>
      </c>
      <c r="D43" s="17" t="s">
        <v>38</v>
      </c>
      <c r="E43" s="17" t="s">
        <v>33</v>
      </c>
      <c r="F43" s="17" t="s">
        <v>33</v>
      </c>
      <c r="G43" s="17" t="s">
        <v>33</v>
      </c>
      <c r="H43" s="16" t="s">
        <v>34</v>
      </c>
      <c r="I43" s="15" t="s">
        <v>32</v>
      </c>
      <c r="J43" s="15" t="s">
        <v>22</v>
      </c>
      <c r="K43" s="37">
        <f>K45+K47+K50</f>
        <v>6993.465999999999</v>
      </c>
      <c r="L43" s="37">
        <f>L44+L47+L50</f>
        <v>10401.848999999998</v>
      </c>
      <c r="M43" s="37">
        <f>M44+M47+M50</f>
        <v>10355.166999999998</v>
      </c>
      <c r="N43" s="18"/>
    </row>
    <row r="44" spans="1:14" ht="38.25">
      <c r="A44" s="16">
        <v>31</v>
      </c>
      <c r="B44" s="21">
        <v>560</v>
      </c>
      <c r="C44" s="15">
        <v>2</v>
      </c>
      <c r="D44" s="17" t="s">
        <v>38</v>
      </c>
      <c r="E44" s="17" t="s">
        <v>35</v>
      </c>
      <c r="F44" s="17" t="s">
        <v>32</v>
      </c>
      <c r="G44" s="17" t="s">
        <v>33</v>
      </c>
      <c r="H44" s="16" t="s">
        <v>34</v>
      </c>
      <c r="I44" s="15">
        <v>151</v>
      </c>
      <c r="J44" s="16" t="s">
        <v>69</v>
      </c>
      <c r="K44" s="37">
        <f aca="true" t="shared" si="3" ref="K44:M45">K45</f>
        <v>446.716</v>
      </c>
      <c r="L44" s="37">
        <f t="shared" si="3"/>
        <v>473.786</v>
      </c>
      <c r="M44" s="37">
        <f t="shared" si="3"/>
        <v>473.786</v>
      </c>
      <c r="N44" s="18"/>
    </row>
    <row r="45" spans="1:14" ht="25.5">
      <c r="A45" s="16">
        <v>32</v>
      </c>
      <c r="B45" s="21">
        <v>560</v>
      </c>
      <c r="C45" s="16">
        <v>2</v>
      </c>
      <c r="D45" s="17" t="s">
        <v>38</v>
      </c>
      <c r="E45" s="17" t="s">
        <v>35</v>
      </c>
      <c r="F45" s="17" t="s">
        <v>49</v>
      </c>
      <c r="G45" s="17" t="s">
        <v>33</v>
      </c>
      <c r="H45" s="16" t="s">
        <v>34</v>
      </c>
      <c r="I45" s="15">
        <v>151</v>
      </c>
      <c r="J45" s="20" t="s">
        <v>23</v>
      </c>
      <c r="K45" s="37">
        <f t="shared" si="3"/>
        <v>446.716</v>
      </c>
      <c r="L45" s="37">
        <f t="shared" si="3"/>
        <v>473.786</v>
      </c>
      <c r="M45" s="37">
        <f t="shared" si="3"/>
        <v>473.786</v>
      </c>
      <c r="N45" s="2"/>
    </row>
    <row r="46" spans="1:14" ht="38.25">
      <c r="A46" s="16">
        <v>33</v>
      </c>
      <c r="B46" s="21">
        <v>560</v>
      </c>
      <c r="C46" s="16">
        <v>2</v>
      </c>
      <c r="D46" s="17" t="s">
        <v>38</v>
      </c>
      <c r="E46" s="17" t="s">
        <v>35</v>
      </c>
      <c r="F46" s="17" t="s">
        <v>49</v>
      </c>
      <c r="G46" s="17">
        <v>10</v>
      </c>
      <c r="H46" s="16" t="s">
        <v>89</v>
      </c>
      <c r="I46" s="15">
        <v>151</v>
      </c>
      <c r="J46" s="20" t="s">
        <v>24</v>
      </c>
      <c r="K46" s="37">
        <v>446.716</v>
      </c>
      <c r="L46" s="37">
        <v>473.786</v>
      </c>
      <c r="M46" s="37">
        <v>473.786</v>
      </c>
      <c r="N46" s="2"/>
    </row>
    <row r="47" spans="1:14" ht="25.5">
      <c r="A47" s="16">
        <v>34</v>
      </c>
      <c r="B47" s="21">
        <v>560</v>
      </c>
      <c r="C47" s="15">
        <v>2</v>
      </c>
      <c r="D47" s="17" t="s">
        <v>38</v>
      </c>
      <c r="E47" s="17" t="s">
        <v>50</v>
      </c>
      <c r="F47" s="17" t="s">
        <v>32</v>
      </c>
      <c r="G47" s="17" t="s">
        <v>33</v>
      </c>
      <c r="H47" s="16" t="s">
        <v>34</v>
      </c>
      <c r="I47" s="15">
        <v>151</v>
      </c>
      <c r="J47" s="20" t="s">
        <v>52</v>
      </c>
      <c r="K47" s="37">
        <f aca="true" t="shared" si="4" ref="K47:M48">K48</f>
        <v>383.186</v>
      </c>
      <c r="L47" s="37">
        <f t="shared" si="4"/>
        <v>387.881</v>
      </c>
      <c r="M47" s="37">
        <f t="shared" si="4"/>
        <v>387.881</v>
      </c>
      <c r="N47" s="2"/>
    </row>
    <row r="48" spans="1:14" ht="51">
      <c r="A48" s="16">
        <v>35</v>
      </c>
      <c r="B48" s="21">
        <v>560</v>
      </c>
      <c r="C48" s="15">
        <v>2</v>
      </c>
      <c r="D48" s="17" t="s">
        <v>38</v>
      </c>
      <c r="E48" s="17" t="s">
        <v>50</v>
      </c>
      <c r="F48" s="17" t="s">
        <v>53</v>
      </c>
      <c r="G48" s="17" t="s">
        <v>33</v>
      </c>
      <c r="H48" s="16" t="s">
        <v>34</v>
      </c>
      <c r="I48" s="15">
        <v>151</v>
      </c>
      <c r="J48" s="20" t="s">
        <v>25</v>
      </c>
      <c r="K48" s="37">
        <f t="shared" si="4"/>
        <v>383.186</v>
      </c>
      <c r="L48" s="37">
        <f t="shared" si="4"/>
        <v>387.881</v>
      </c>
      <c r="M48" s="37">
        <f t="shared" si="4"/>
        <v>387.881</v>
      </c>
      <c r="N48" s="2"/>
    </row>
    <row r="49" spans="1:14" ht="51">
      <c r="A49" s="16">
        <v>36</v>
      </c>
      <c r="B49" s="21">
        <v>560</v>
      </c>
      <c r="C49" s="15">
        <v>2</v>
      </c>
      <c r="D49" s="17" t="s">
        <v>38</v>
      </c>
      <c r="E49" s="17" t="s">
        <v>50</v>
      </c>
      <c r="F49" s="17" t="s">
        <v>53</v>
      </c>
      <c r="G49" s="17">
        <v>10</v>
      </c>
      <c r="H49" s="16" t="s">
        <v>34</v>
      </c>
      <c r="I49" s="15">
        <v>151</v>
      </c>
      <c r="J49" s="20" t="s">
        <v>26</v>
      </c>
      <c r="K49" s="19">
        <v>383.186</v>
      </c>
      <c r="L49" s="37">
        <v>387.881</v>
      </c>
      <c r="M49" s="37">
        <v>387.881</v>
      </c>
      <c r="N49" s="2"/>
    </row>
    <row r="50" spans="1:14" ht="14.25" customHeight="1">
      <c r="A50" s="16">
        <v>37</v>
      </c>
      <c r="B50" s="21">
        <v>560</v>
      </c>
      <c r="C50" s="15">
        <v>2</v>
      </c>
      <c r="D50" s="17" t="s">
        <v>38</v>
      </c>
      <c r="E50" s="15" t="s">
        <v>51</v>
      </c>
      <c r="F50" s="15" t="s">
        <v>32</v>
      </c>
      <c r="G50" s="17" t="s">
        <v>33</v>
      </c>
      <c r="H50" s="16" t="s">
        <v>34</v>
      </c>
      <c r="I50" s="15">
        <v>151</v>
      </c>
      <c r="J50" s="20" t="s">
        <v>55</v>
      </c>
      <c r="K50" s="19">
        <f>K51+K52+K53+K55+K57+K58</f>
        <v>6163.563999999999</v>
      </c>
      <c r="L50" s="37">
        <f>L51+L52+L53+L54+L55+L56+L57+L58+L59</f>
        <v>9540.181999999999</v>
      </c>
      <c r="M50" s="37">
        <f>M51+M52+M53+M54+M55+M56+M57+M58+M59</f>
        <v>9493.499999999998</v>
      </c>
      <c r="N50" s="2"/>
    </row>
    <row r="51" spans="1:14" ht="15" customHeight="1">
      <c r="A51" s="40">
        <v>38</v>
      </c>
      <c r="B51" s="26">
        <v>560</v>
      </c>
      <c r="C51" s="28">
        <v>2</v>
      </c>
      <c r="D51" s="27" t="s">
        <v>38</v>
      </c>
      <c r="E51" s="28" t="s">
        <v>51</v>
      </c>
      <c r="F51" s="28" t="s">
        <v>54</v>
      </c>
      <c r="G51" s="27">
        <v>10</v>
      </c>
      <c r="H51" s="40" t="s">
        <v>34</v>
      </c>
      <c r="I51" s="28">
        <v>151</v>
      </c>
      <c r="J51" s="41" t="s">
        <v>27</v>
      </c>
      <c r="K51" s="24">
        <v>6157.2</v>
      </c>
      <c r="L51" s="38">
        <v>5579.544</v>
      </c>
      <c r="M51" s="38">
        <v>5532.862</v>
      </c>
      <c r="N51" s="2"/>
    </row>
    <row r="52" spans="1:14" ht="87" customHeight="1">
      <c r="A52" s="16">
        <v>39</v>
      </c>
      <c r="B52" s="29">
        <v>560</v>
      </c>
      <c r="C52" s="29">
        <v>2</v>
      </c>
      <c r="D52" s="17" t="s">
        <v>38</v>
      </c>
      <c r="E52" s="15" t="s">
        <v>51</v>
      </c>
      <c r="F52" s="29">
        <v>999</v>
      </c>
      <c r="G52" s="29">
        <v>10</v>
      </c>
      <c r="H52" s="29" t="s">
        <v>77</v>
      </c>
      <c r="I52" s="29">
        <v>151</v>
      </c>
      <c r="J52" s="20" t="s">
        <v>78</v>
      </c>
      <c r="K52" s="19"/>
      <c r="L52" s="37">
        <v>265.485</v>
      </c>
      <c r="M52" s="37">
        <v>265.485</v>
      </c>
      <c r="N52" s="2"/>
    </row>
    <row r="53" spans="1:14" ht="63.75">
      <c r="A53" s="16">
        <v>40</v>
      </c>
      <c r="B53" s="29">
        <v>560</v>
      </c>
      <c r="C53" s="29">
        <v>2</v>
      </c>
      <c r="D53" s="17" t="s">
        <v>38</v>
      </c>
      <c r="E53" s="15" t="s">
        <v>51</v>
      </c>
      <c r="F53" s="29">
        <v>999</v>
      </c>
      <c r="G53" s="29">
        <v>10</v>
      </c>
      <c r="H53" s="29" t="s">
        <v>80</v>
      </c>
      <c r="I53" s="29">
        <v>151</v>
      </c>
      <c r="J53" s="20" t="s">
        <v>79</v>
      </c>
      <c r="K53" s="19"/>
      <c r="L53" s="37">
        <v>236.68</v>
      </c>
      <c r="M53" s="37">
        <v>236.68</v>
      </c>
      <c r="N53" s="2"/>
    </row>
    <row r="54" spans="1:14" ht="12.75">
      <c r="A54" s="45"/>
      <c r="B54" s="33">
        <v>560</v>
      </c>
      <c r="C54" s="33">
        <v>2</v>
      </c>
      <c r="D54" s="34" t="s">
        <v>38</v>
      </c>
      <c r="E54" s="35" t="s">
        <v>51</v>
      </c>
      <c r="F54" s="33">
        <v>999</v>
      </c>
      <c r="G54" s="33">
        <v>10</v>
      </c>
      <c r="H54" s="33" t="s">
        <v>100</v>
      </c>
      <c r="I54" s="33">
        <v>151</v>
      </c>
      <c r="J54" s="31"/>
      <c r="K54" s="36"/>
      <c r="L54" s="46">
        <v>15</v>
      </c>
      <c r="M54" s="46">
        <v>15</v>
      </c>
      <c r="N54" s="2"/>
    </row>
    <row r="55" spans="1:14" ht="25.5">
      <c r="A55" s="45">
        <v>41</v>
      </c>
      <c r="B55" s="33">
        <v>560</v>
      </c>
      <c r="C55" s="33">
        <v>2</v>
      </c>
      <c r="D55" s="34" t="s">
        <v>38</v>
      </c>
      <c r="E55" s="35" t="s">
        <v>51</v>
      </c>
      <c r="F55" s="33">
        <v>999</v>
      </c>
      <c r="G55" s="33">
        <v>10</v>
      </c>
      <c r="H55" s="33" t="s">
        <v>90</v>
      </c>
      <c r="I55" s="33">
        <v>151</v>
      </c>
      <c r="J55" s="31" t="s">
        <v>96</v>
      </c>
      <c r="K55" s="36">
        <v>6.364</v>
      </c>
      <c r="L55" s="46">
        <v>6.364</v>
      </c>
      <c r="M55" s="46">
        <v>6.364</v>
      </c>
      <c r="N55" s="2"/>
    </row>
    <row r="56" spans="1:14" ht="12.75">
      <c r="A56" s="45"/>
      <c r="B56" s="33">
        <v>560</v>
      </c>
      <c r="C56" s="33">
        <v>2</v>
      </c>
      <c r="D56" s="34" t="s">
        <v>38</v>
      </c>
      <c r="E56" s="35" t="s">
        <v>51</v>
      </c>
      <c r="F56" s="33">
        <v>999</v>
      </c>
      <c r="G56" s="33">
        <v>10</v>
      </c>
      <c r="H56" s="33" t="s">
        <v>101</v>
      </c>
      <c r="I56" s="33"/>
      <c r="J56" s="31"/>
      <c r="K56" s="36"/>
      <c r="L56" s="46">
        <v>3000</v>
      </c>
      <c r="M56" s="46">
        <v>3000</v>
      </c>
      <c r="N56" s="2"/>
    </row>
    <row r="57" spans="1:14" ht="89.25">
      <c r="A57" s="16">
        <v>42</v>
      </c>
      <c r="B57" s="33">
        <v>560</v>
      </c>
      <c r="C57" s="33">
        <v>2</v>
      </c>
      <c r="D57" s="34" t="s">
        <v>38</v>
      </c>
      <c r="E57" s="35" t="s">
        <v>51</v>
      </c>
      <c r="F57" s="33">
        <v>999</v>
      </c>
      <c r="G57" s="33">
        <v>10</v>
      </c>
      <c r="H57" s="33" t="s">
        <v>91</v>
      </c>
      <c r="I57" s="33">
        <v>151</v>
      </c>
      <c r="J57" s="20" t="s">
        <v>88</v>
      </c>
      <c r="K57" s="36"/>
      <c r="L57" s="37">
        <v>259.317</v>
      </c>
      <c r="M57" s="37">
        <v>259.317</v>
      </c>
      <c r="N57" s="2"/>
    </row>
    <row r="58" spans="1:14" ht="25.5">
      <c r="A58" s="16">
        <v>43</v>
      </c>
      <c r="B58" s="29">
        <v>560</v>
      </c>
      <c r="C58" s="29">
        <v>2</v>
      </c>
      <c r="D58" s="17" t="s">
        <v>38</v>
      </c>
      <c r="E58" s="15" t="s">
        <v>51</v>
      </c>
      <c r="F58" s="29">
        <v>999</v>
      </c>
      <c r="G58" s="29">
        <v>10</v>
      </c>
      <c r="H58" s="29" t="s">
        <v>92</v>
      </c>
      <c r="I58" s="29">
        <v>151</v>
      </c>
      <c r="J58" s="20" t="s">
        <v>87</v>
      </c>
      <c r="K58" s="30"/>
      <c r="L58" s="37">
        <v>80.925</v>
      </c>
      <c r="M58" s="37">
        <v>80.925</v>
      </c>
      <c r="N58" s="2"/>
    </row>
    <row r="59" spans="1:14" ht="25.5">
      <c r="A59" s="16">
        <v>44</v>
      </c>
      <c r="B59" s="29">
        <v>560</v>
      </c>
      <c r="C59" s="29">
        <v>2</v>
      </c>
      <c r="D59" s="17" t="s">
        <v>38</v>
      </c>
      <c r="E59" s="15" t="s">
        <v>51</v>
      </c>
      <c r="F59" s="29">
        <v>999</v>
      </c>
      <c r="G59" s="29">
        <v>10</v>
      </c>
      <c r="H59" s="29" t="s">
        <v>102</v>
      </c>
      <c r="I59" s="15">
        <v>180</v>
      </c>
      <c r="J59" s="20" t="s">
        <v>86</v>
      </c>
      <c r="K59" s="32"/>
      <c r="L59" s="39">
        <v>96.867</v>
      </c>
      <c r="M59" s="39">
        <v>96.867</v>
      </c>
      <c r="N59" s="2"/>
    </row>
    <row r="60" spans="1:14" ht="17.25" customHeight="1">
      <c r="A60" s="16">
        <v>45</v>
      </c>
      <c r="B60" s="16"/>
      <c r="C60" s="70"/>
      <c r="D60" s="70"/>
      <c r="E60" s="70"/>
      <c r="F60" s="15"/>
      <c r="G60" s="15"/>
      <c r="H60" s="70"/>
      <c r="I60" s="66"/>
      <c r="J60" s="66" t="s">
        <v>31</v>
      </c>
      <c r="K60" s="68">
        <f>K14+K42</f>
        <v>18420.111</v>
      </c>
      <c r="L60" s="72">
        <f>L14+L41+L42</f>
        <v>22195.726000000002</v>
      </c>
      <c r="M60" s="72">
        <f>M14+M41+M42</f>
        <v>22025.421</v>
      </c>
      <c r="N60" s="2"/>
    </row>
    <row r="61" spans="1:14" ht="13.5" customHeight="1" hidden="1" thickBot="1">
      <c r="A61" s="40"/>
      <c r="B61" s="40"/>
      <c r="C61" s="71"/>
      <c r="D61" s="71"/>
      <c r="E61" s="71"/>
      <c r="F61" s="28"/>
      <c r="G61" s="28"/>
      <c r="H61" s="71"/>
      <c r="I61" s="67"/>
      <c r="J61" s="67"/>
      <c r="K61" s="69"/>
      <c r="L61" s="73"/>
      <c r="M61" s="73"/>
      <c r="N61" s="2"/>
    </row>
    <row r="62" spans="1:14" ht="12.75">
      <c r="A62" s="6"/>
      <c r="B62" s="6"/>
      <c r="C62" s="6"/>
      <c r="D62" s="12"/>
      <c r="E62" s="12"/>
      <c r="F62" s="12"/>
      <c r="G62" s="12"/>
      <c r="H62" s="12"/>
      <c r="I62" s="12"/>
      <c r="J62" s="12"/>
      <c r="K62" s="42"/>
      <c r="L62" s="42"/>
      <c r="M62" s="42"/>
      <c r="N62" s="12"/>
    </row>
    <row r="63" spans="1:14" ht="12.75">
      <c r="A63" s="8"/>
      <c r="B63" s="8"/>
      <c r="C63" s="9"/>
      <c r="D63" s="43"/>
      <c r="E63" s="43"/>
      <c r="F63" s="43"/>
      <c r="G63" s="43"/>
      <c r="H63" s="43"/>
      <c r="I63" s="43"/>
      <c r="J63" s="43"/>
      <c r="K63" s="44"/>
      <c r="L63" s="44"/>
      <c r="M63" s="44"/>
      <c r="N63" s="43"/>
    </row>
    <row r="64" spans="1:14" ht="12.75">
      <c r="A64" s="10"/>
      <c r="B64" s="6"/>
      <c r="C64" s="6"/>
      <c r="D64" s="4"/>
      <c r="E64" s="4"/>
      <c r="F64" s="4"/>
      <c r="G64" s="4"/>
      <c r="H64" s="4"/>
      <c r="I64" s="4"/>
      <c r="J64" s="4"/>
      <c r="K64" s="14"/>
      <c r="L64" s="14"/>
      <c r="M64" s="14"/>
      <c r="N64" s="4"/>
    </row>
    <row r="65" spans="1:14" ht="12.75">
      <c r="A65" s="8"/>
      <c r="B65" s="6"/>
      <c r="C65" s="6"/>
      <c r="D65" s="4"/>
      <c r="E65" s="4"/>
      <c r="F65" s="4"/>
      <c r="G65" s="4"/>
      <c r="H65" s="4"/>
      <c r="I65" s="4"/>
      <c r="J65" s="4"/>
      <c r="K65" s="14"/>
      <c r="L65" s="14"/>
      <c r="M65" s="14"/>
      <c r="N65" s="4"/>
    </row>
    <row r="66" spans="1:14" ht="12.75">
      <c r="A66" s="8"/>
      <c r="B66" s="6"/>
      <c r="C66" s="6"/>
      <c r="D66" s="4"/>
      <c r="E66" s="4"/>
      <c r="F66" s="4"/>
      <c r="G66" s="4"/>
      <c r="H66" s="4"/>
      <c r="I66" s="4"/>
      <c r="J66" s="4"/>
      <c r="K66" s="14"/>
      <c r="L66" s="14"/>
      <c r="M66" s="14"/>
      <c r="N66" s="4"/>
    </row>
    <row r="67" spans="1:14" ht="12.75">
      <c r="A67" s="8"/>
      <c r="B67" s="6"/>
      <c r="C67" s="6"/>
      <c r="D67" s="4"/>
      <c r="E67" s="4"/>
      <c r="F67" s="4"/>
      <c r="G67" s="4"/>
      <c r="H67" s="4"/>
      <c r="I67" s="4"/>
      <c r="J67" s="4"/>
      <c r="K67" s="14"/>
      <c r="L67" s="14"/>
      <c r="M67" s="14"/>
      <c r="N67" s="4"/>
    </row>
    <row r="68" spans="1:14" ht="12.75">
      <c r="A68" s="8"/>
      <c r="B68" s="6"/>
      <c r="C68" s="6"/>
      <c r="D68" s="4"/>
      <c r="E68" s="4"/>
      <c r="F68" s="4"/>
      <c r="G68" s="4"/>
      <c r="H68" s="4"/>
      <c r="I68" s="4"/>
      <c r="J68" s="4"/>
      <c r="K68" s="14"/>
      <c r="L68" s="14"/>
      <c r="M68" s="14"/>
      <c r="N68" s="4"/>
    </row>
    <row r="69" spans="1:14" ht="12.75">
      <c r="A69" s="8"/>
      <c r="B69" s="6"/>
      <c r="C69" s="6"/>
      <c r="D69" s="4"/>
      <c r="E69" s="4"/>
      <c r="F69" s="4"/>
      <c r="G69" s="4"/>
      <c r="H69" s="4"/>
      <c r="I69" s="4"/>
      <c r="J69" s="4"/>
      <c r="K69" s="14"/>
      <c r="L69" s="14"/>
      <c r="M69" s="14"/>
      <c r="N69" s="4"/>
    </row>
    <row r="70" spans="1:14" ht="12.75">
      <c r="A70" s="8"/>
      <c r="B70" s="6"/>
      <c r="C70" s="6"/>
      <c r="D70" s="4"/>
      <c r="E70" s="4"/>
      <c r="F70" s="4"/>
      <c r="G70" s="4"/>
      <c r="H70" s="4"/>
      <c r="I70" s="4"/>
      <c r="J70" s="4"/>
      <c r="K70" s="14"/>
      <c r="L70" s="14"/>
      <c r="M70" s="14"/>
      <c r="N70" s="4"/>
    </row>
    <row r="71" spans="1:14" ht="12.75">
      <c r="A71" s="10"/>
      <c r="B71" s="6"/>
      <c r="C71" s="6"/>
      <c r="D71" s="4"/>
      <c r="E71" s="4"/>
      <c r="F71" s="4"/>
      <c r="G71" s="4"/>
      <c r="H71" s="4"/>
      <c r="I71" s="4"/>
      <c r="J71" s="4"/>
      <c r="K71" s="14"/>
      <c r="L71" s="14"/>
      <c r="M71" s="14"/>
      <c r="N71" s="4"/>
    </row>
    <row r="72" spans="1:14" ht="12.75">
      <c r="A72" s="8"/>
      <c r="B72" s="6"/>
      <c r="C72" s="6"/>
      <c r="D72" s="4"/>
      <c r="E72" s="4"/>
      <c r="F72" s="4"/>
      <c r="G72" s="4"/>
      <c r="H72" s="4"/>
      <c r="I72" s="4"/>
      <c r="J72" s="4"/>
      <c r="K72" s="14"/>
      <c r="L72" s="14"/>
      <c r="M72" s="14"/>
      <c r="N72" s="4"/>
    </row>
    <row r="73" spans="1:14" ht="12.75">
      <c r="A73" s="10"/>
      <c r="B73" s="6"/>
      <c r="C73" s="6"/>
      <c r="D73" s="4"/>
      <c r="E73" s="4"/>
      <c r="F73" s="4"/>
      <c r="G73" s="4"/>
      <c r="H73" s="4"/>
      <c r="I73" s="4"/>
      <c r="J73" s="4"/>
      <c r="K73" s="14"/>
      <c r="L73" s="14"/>
      <c r="M73" s="14"/>
      <c r="N73" s="4"/>
    </row>
    <row r="74" spans="1:14" ht="12.75">
      <c r="A74" s="10"/>
      <c r="B74" s="6"/>
      <c r="C74" s="6"/>
      <c r="D74" s="4"/>
      <c r="E74" s="4"/>
      <c r="F74" s="4"/>
      <c r="G74" s="4"/>
      <c r="H74" s="4"/>
      <c r="I74" s="4"/>
      <c r="J74" s="4"/>
      <c r="K74" s="14"/>
      <c r="L74" s="14"/>
      <c r="M74" s="14"/>
      <c r="N74" s="4"/>
    </row>
    <row r="75" spans="1:14" ht="12.75">
      <c r="A75" s="10"/>
      <c r="B75" s="6"/>
      <c r="C75" s="6"/>
      <c r="D75" s="4"/>
      <c r="E75" s="4"/>
      <c r="F75" s="4"/>
      <c r="G75" s="4"/>
      <c r="H75" s="4"/>
      <c r="I75" s="4"/>
      <c r="J75" s="4"/>
      <c r="K75" s="14"/>
      <c r="L75" s="14"/>
      <c r="M75" s="14"/>
      <c r="N75" s="4"/>
    </row>
    <row r="76" spans="1:14" ht="12.75">
      <c r="A76" s="10"/>
      <c r="B76" s="6"/>
      <c r="C76" s="6"/>
      <c r="D76" s="4"/>
      <c r="E76" s="4"/>
      <c r="F76" s="4"/>
      <c r="G76" s="4"/>
      <c r="H76" s="4"/>
      <c r="I76" s="4"/>
      <c r="J76" s="4"/>
      <c r="K76" s="14"/>
      <c r="L76" s="14"/>
      <c r="M76" s="14"/>
      <c r="N76" s="4"/>
    </row>
    <row r="77" spans="1:14" ht="12.75">
      <c r="A77" s="8"/>
      <c r="B77" s="6"/>
      <c r="C77" s="6"/>
      <c r="D77" s="4"/>
      <c r="E77" s="4"/>
      <c r="F77" s="4"/>
      <c r="G77" s="4"/>
      <c r="H77" s="4"/>
      <c r="I77" s="4"/>
      <c r="J77" s="4"/>
      <c r="K77" s="14"/>
      <c r="L77" s="14"/>
      <c r="M77" s="14"/>
      <c r="N77" s="4"/>
    </row>
    <row r="78" spans="1:14" ht="12.75">
      <c r="A78" s="8"/>
      <c r="B78" s="6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8"/>
      <c r="B79" s="6"/>
      <c r="C79" s="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10"/>
      <c r="B80" s="6"/>
      <c r="C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75">
      <c r="A81" s="10"/>
      <c r="B81" s="6"/>
      <c r="C81" s="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10"/>
      <c r="B82" s="6"/>
      <c r="C82" s="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10"/>
      <c r="B83" s="6"/>
      <c r="C83" s="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8"/>
      <c r="B84" s="6"/>
      <c r="C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75">
      <c r="A85" s="8"/>
      <c r="B85" s="6"/>
      <c r="C85" s="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8"/>
      <c r="B86" s="6"/>
      <c r="C86" s="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8"/>
      <c r="B87" s="6"/>
      <c r="C87" s="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10"/>
      <c r="B88" s="6"/>
      <c r="C88" s="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8"/>
      <c r="B89" s="6"/>
      <c r="C89" s="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8"/>
      <c r="B90" s="6"/>
      <c r="C90" s="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10"/>
      <c r="B91" s="6"/>
      <c r="C91" s="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8"/>
      <c r="B92" s="6"/>
      <c r="C92" s="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8"/>
      <c r="B93" s="6"/>
      <c r="C93" s="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10"/>
      <c r="B94" s="6"/>
      <c r="C94" s="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8"/>
      <c r="B95" s="6"/>
      <c r="C95" s="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8"/>
      <c r="B96" s="6"/>
      <c r="C96" s="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10"/>
      <c r="B97" s="6"/>
      <c r="C97" s="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8"/>
      <c r="B98" s="6"/>
      <c r="C98" s="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8"/>
      <c r="B99" s="6"/>
      <c r="C99" s="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10"/>
      <c r="B100" s="6"/>
      <c r="C100" s="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8"/>
      <c r="B101" s="6"/>
      <c r="C101" s="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8"/>
      <c r="B102" s="6"/>
      <c r="C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75">
      <c r="A103" s="8"/>
      <c r="B103" s="6"/>
      <c r="C103" s="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8"/>
      <c r="B104" s="6"/>
      <c r="C104" s="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8"/>
      <c r="B105" s="6"/>
      <c r="C105" s="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8"/>
      <c r="B106" s="6"/>
      <c r="C106" s="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8"/>
      <c r="B107" s="6"/>
      <c r="C107" s="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8"/>
      <c r="B108" s="6"/>
      <c r="C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75">
      <c r="A109" s="8"/>
      <c r="B109" s="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8"/>
      <c r="B110" s="6"/>
      <c r="C110" s="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8"/>
      <c r="B111" s="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8"/>
      <c r="B112" s="6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10"/>
      <c r="B113" s="65"/>
      <c r="C113" s="6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8"/>
      <c r="B114" s="65"/>
      <c r="C114" s="6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8"/>
      <c r="B115" s="6"/>
      <c r="C115" s="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8"/>
      <c r="B116" s="6"/>
      <c r="C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75">
      <c r="A117" s="8"/>
      <c r="B117" s="6"/>
      <c r="C117" s="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8"/>
      <c r="B118" s="6"/>
      <c r="C118" s="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8"/>
      <c r="B119" s="6"/>
      <c r="C119" s="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10"/>
      <c r="B120" s="6"/>
      <c r="C120" s="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8"/>
      <c r="B121" s="6"/>
      <c r="C121" s="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8"/>
      <c r="B122" s="6"/>
      <c r="C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75">
      <c r="A123" s="8"/>
      <c r="B123" s="6"/>
      <c r="C123" s="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8"/>
      <c r="B124" s="6"/>
      <c r="C124" s="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8"/>
      <c r="B125" s="6"/>
      <c r="C125" s="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8"/>
      <c r="B126" s="6"/>
      <c r="C126" s="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8"/>
      <c r="B127" s="6"/>
      <c r="C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75">
      <c r="A128" s="11"/>
      <c r="B128" s="12"/>
      <c r="C128" s="1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11"/>
      <c r="B129" s="12"/>
      <c r="C129" s="1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11"/>
      <c r="B130" s="12"/>
      <c r="C130" s="1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11"/>
      <c r="B131" s="12"/>
      <c r="C131" s="1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11"/>
      <c r="B132" s="12"/>
      <c r="C132" s="1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11"/>
      <c r="B133" s="12"/>
      <c r="C133" s="1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3" ht="12.75">
      <c r="A134" s="13"/>
      <c r="B134" s="13"/>
      <c r="C134" s="13"/>
    </row>
    <row r="135" spans="1:3" ht="12.75">
      <c r="A135" s="13"/>
      <c r="B135" s="13"/>
      <c r="C135" s="13"/>
    </row>
    <row r="136" spans="1:3" ht="12.75">
      <c r="A136" s="13"/>
      <c r="B136" s="13"/>
      <c r="C136" s="13"/>
    </row>
    <row r="137" spans="1:3" ht="12.75">
      <c r="A137" s="13"/>
      <c r="B137" s="13"/>
      <c r="C137" s="13"/>
    </row>
    <row r="138" spans="1:3" ht="12.75">
      <c r="A138" s="13"/>
      <c r="B138" s="13"/>
      <c r="C138" s="13"/>
    </row>
    <row r="139" spans="1:3" ht="12.75">
      <c r="A139" s="13"/>
      <c r="B139" s="13"/>
      <c r="C139" s="13"/>
    </row>
    <row r="140" spans="1:3" ht="12.75">
      <c r="A140" s="13"/>
      <c r="B140" s="13"/>
      <c r="C140" s="13"/>
    </row>
    <row r="141" spans="1:3" ht="12.75">
      <c r="A141" s="13"/>
      <c r="B141" s="13"/>
      <c r="C141" s="13"/>
    </row>
    <row r="142" spans="1:3" ht="12.75">
      <c r="A142" s="13"/>
      <c r="B142" s="13"/>
      <c r="C142" s="13"/>
    </row>
  </sheetData>
  <sheetProtection/>
  <mergeCells count="31">
    <mergeCell ref="N8:N10"/>
    <mergeCell ref="C11:C12"/>
    <mergeCell ref="D11:D12"/>
    <mergeCell ref="E11:E12"/>
    <mergeCell ref="F11:F12"/>
    <mergeCell ref="G11:G12"/>
    <mergeCell ref="H11:H12"/>
    <mergeCell ref="J8:J12"/>
    <mergeCell ref="D60:D61"/>
    <mergeCell ref="C113:C114"/>
    <mergeCell ref="M60:M61"/>
    <mergeCell ref="L60:L61"/>
    <mergeCell ref="B8:I10"/>
    <mergeCell ref="C60:C61"/>
    <mergeCell ref="A3:M3"/>
    <mergeCell ref="A4:M4"/>
    <mergeCell ref="A5:M5"/>
    <mergeCell ref="A6:M6"/>
    <mergeCell ref="B113:B114"/>
    <mergeCell ref="J60:J61"/>
    <mergeCell ref="K60:K61"/>
    <mergeCell ref="E60:E61"/>
    <mergeCell ref="H60:H61"/>
    <mergeCell ref="I60:I61"/>
    <mergeCell ref="A8:A12"/>
    <mergeCell ref="K8:M8"/>
    <mergeCell ref="B11:B12"/>
    <mergeCell ref="I11:I12"/>
    <mergeCell ref="K11:M11"/>
    <mergeCell ref="K10:M10"/>
    <mergeCell ref="K9:M9"/>
  </mergeCells>
  <printOptions/>
  <pageMargins left="0.75" right="0.75" top="1" bottom="1" header="0.5" footer="0.5"/>
  <pageSetup horizontalDpi="600" verticalDpi="600" orientation="portrait" paperSize="9" scale="69" r:id="rId1"/>
  <rowBreaks count="3" manualBreakCount="3">
    <brk id="29" max="12" man="1"/>
    <brk id="47" max="12" man="1"/>
    <brk id="60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2011-05-05T09:13:22Z</cp:lastPrinted>
  <dcterms:created xsi:type="dcterms:W3CDTF">2008-11-15T18:39:15Z</dcterms:created>
  <dcterms:modified xsi:type="dcterms:W3CDTF">2012-04-01T08:03:50Z</dcterms:modified>
  <cp:category/>
  <cp:version/>
  <cp:contentType/>
  <cp:contentStatus/>
</cp:coreProperties>
</file>